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СС_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<sst xmlns="http://schemas.openxmlformats.org/spreadsheetml/2006/main" count="173" uniqueCount="105">
  <si>
    <t>№</t>
  </si>
  <si>
    <t>Наименование на СМР</t>
  </si>
  <si>
    <t>ДОСТ. И МОНТАЖ НА ПОЛИЕТИЛЕНОВИ ТРЪБИ ВИСОКА ПЛЪТНОСТ ф90</t>
  </si>
  <si>
    <t>мярка</t>
  </si>
  <si>
    <t>м</t>
  </si>
  <si>
    <t>бр</t>
  </si>
  <si>
    <t>Колич.</t>
  </si>
  <si>
    <t>II. КАНАЛИЗАЦИЯ</t>
  </si>
  <si>
    <t>№ по ред</t>
  </si>
  <si>
    <t>ПЪТНА ВРЪЗКА</t>
  </si>
  <si>
    <t>Направа на насип</t>
  </si>
  <si>
    <t>Направа на първи битумен разлив</t>
  </si>
  <si>
    <t>Направа на втори битумен разлив</t>
  </si>
  <si>
    <t>ЧАСТ Б - ПЪТНИ РАБОТИ</t>
  </si>
  <si>
    <t>м3</t>
  </si>
  <si>
    <t xml:space="preserve">УКРЕПВАНЕ НА ИЗКОП ДО 1,80 М                       </t>
  </si>
  <si>
    <t xml:space="preserve">ИЗКОП ЗЕМНИ МАСИ ДО 2,0 М                         </t>
  </si>
  <si>
    <t>ДОСТ. И МОНТАЖ НА РР pragma ТРЪБИ Ф400</t>
  </si>
  <si>
    <t>ДОСТ. И МОНТАЖ НА РР pragma ТРЪБИ Ф315</t>
  </si>
  <si>
    <t>1. ВОДОПРОВОД</t>
  </si>
  <si>
    <t>ЧАСТ А - ЗЕМНИ РАБОТИ</t>
  </si>
  <si>
    <t xml:space="preserve">м   </t>
  </si>
  <si>
    <t>м2</t>
  </si>
  <si>
    <t>Ед. Цена</t>
  </si>
  <si>
    <r>
      <t>м</t>
    </r>
    <r>
      <rPr>
        <vertAlign val="superscript"/>
        <sz val="12"/>
        <rFont val="Times New Roman"/>
        <family val="1"/>
      </rPr>
      <t>3</t>
    </r>
  </si>
  <si>
    <t>ДОСТ. И МОНТАЖ НА ПОЛИЕТИЛЕНОВИ ТРЪБИ ВИСОКА ПЛЪТНОСТ ф110</t>
  </si>
  <si>
    <t>ДОСТ. И МОНТАЖ НА ПОЛИЕТИЛЕНОВИ ТРЪБИ ВИСОКА ПЛЪТНОСТ ф32,ВКЛ. ФИТИНГИ</t>
  </si>
  <si>
    <t>ДОСТ. И МОНТАЖ НА РР pragma ТРЪБИ Ф600</t>
  </si>
  <si>
    <t>ДОСТАВКА И ПОЛАГАНЕ НА БЕТОН Б20, ВКЛ. И АРМИРОВКА</t>
  </si>
  <si>
    <t>Направа на изкоп за земно легло на нова пътна настилка</t>
  </si>
  <si>
    <t>Натоварване на почви на транспорт с багер</t>
  </si>
  <si>
    <t>Доставка и полагане на един пласт от геотекстил</t>
  </si>
  <si>
    <t xml:space="preserve">Превоз земни маси на  депо  на разстояние 20км- хумус за рекултивация </t>
  </si>
  <si>
    <t>Доставка и полагане на пясъчна подложка 15 см за тротоарни плочки</t>
  </si>
  <si>
    <t>Уплътняване на земни почви с пневматична тромбовка до 20см пласта</t>
  </si>
  <si>
    <t>Всичко с ДДС:</t>
  </si>
  <si>
    <t>Обща стойност без ДДС:</t>
  </si>
  <si>
    <t>ДДС 20%:</t>
  </si>
  <si>
    <t>Доставка и полагане градински бордюри</t>
  </si>
  <si>
    <t>Доставка и полагане на бетонови бордюри , включително всички свързани с това разходи.</t>
  </si>
  <si>
    <t>ДОСТ. И МОНТАЖ НА СПИРАТЕЛЕН КРАН ф90</t>
  </si>
  <si>
    <t>ДОСТ. И МОНТАЖ НА ТРОЙНИК ГЛАДЪК ф90/90</t>
  </si>
  <si>
    <t>ДОСТ. И МОНТАЖ НА КоГ 90/ф90</t>
  </si>
  <si>
    <t xml:space="preserve">ДОСТ. И МОНТАЖ НА ПРЕДФЛАНШОВИ ВРЪЗКИ ПФВ Ф90 </t>
  </si>
  <si>
    <t>ДОСТ. И МОНТАЖ НА ФЛАНЕЦ ФСП Ф90</t>
  </si>
  <si>
    <t>ДОСТ. И МОНТАЖ НА НАМАЛИТЕЛ ГЛАДЪК ф90/63</t>
  </si>
  <si>
    <t>ДОСТ. И МОНТАЖ НА НАМАЛИТЕЛ ГЛАДЪК ф63/32</t>
  </si>
  <si>
    <t>НАПРАВА ПЯСЪЧНА ПОДЛОЖКА</t>
  </si>
  <si>
    <t xml:space="preserve">НАПРАВА ОБРАТЕН НАСИП </t>
  </si>
  <si>
    <t>ДОСТАВКА И МОНТАЖ ДЕТЕКТОРНА ЛЕНТА</t>
  </si>
  <si>
    <t>ДОСТАВКА И МОНТАЖ УЛИЧНИ ОТОЦИ С ЧУГУНЕНА РЕШЕТКА С КОФА ЗА УТАЙКА</t>
  </si>
  <si>
    <t>ДОСТАВКА И МОНТАЖ ГУМЕН МАНШОН (ИНСИТО ВРЪЗКА)</t>
  </si>
  <si>
    <t>ДОСТАВКА И МОНТАЖ ПРЕХОД ОТ РР КЪМ PVC</t>
  </si>
  <si>
    <t>ДОСТАВКА И МОНТАЖ ЧУГУНЕНИ КАПАЦИ НА ШАХТИ Ф630 НАТОВАРВАНЕ D 400</t>
  </si>
  <si>
    <t>Изпълнение     на    втори    пласт   от    дребнозърнести материали</t>
  </si>
  <si>
    <t>Изпълнение     на    основен    пласт    от    едрозърнести материали</t>
  </si>
  <si>
    <t>Направа паккинг настилка от бетонови плочи</t>
  </si>
  <si>
    <t xml:space="preserve">Доставка и полагане на порьозен асфалтобетон  / биндер </t>
  </si>
  <si>
    <t>Доставка и полагане на битумизирана основа БДС 4132-90</t>
  </si>
  <si>
    <t xml:space="preserve">Доставка и  полагане  на  плътен  асфалтобетон  </t>
  </si>
  <si>
    <t xml:space="preserve">Направа тротоарна настилка от бетонови плочи </t>
  </si>
  <si>
    <t>Описание на СМР</t>
  </si>
  <si>
    <t>Ед. м-ка</t>
  </si>
  <si>
    <t>Кол-во</t>
  </si>
  <si>
    <t>Ед. цена, лева</t>
  </si>
  <si>
    <t>КОЛУМБАРИЙНА СТЕНА</t>
  </si>
  <si>
    <t>І.ЧАСТ КОНСТРУКЦИИ</t>
  </si>
  <si>
    <t>ЗАГОТОВКА И МОНТАЖ АРМИРОВКА ОТ СТОМАНА А I</t>
  </si>
  <si>
    <t>кг</t>
  </si>
  <si>
    <t>ЗАГОТОВКА И МОНТАЖ АРМИРОВКА ОТ СТОМАНА А III</t>
  </si>
  <si>
    <t>ИЗКОП С БАГЕР В ЗЕМНИ ПОЧВИ СЪС СКЛАДИРАНЕ НА ОТВАЛ</t>
  </si>
  <si>
    <t>РЪЧЕН ИЗКОП ЗА ПОДРАВНЯВАНЕ И ДООФОРМЯНЕ ОТКОСИТЕ НА ИЗКОПА</t>
  </si>
  <si>
    <t>ПРЕВОЗ ЗЕМНИ МАСИ НА ДЕПО НА РАЗСТОЯНИЕ 20 КМ - ХУМУС ЗА РЕКУЛТИВАЦИЯ И ИЗЛИШНИ ЗЕМНИ МАСИ</t>
  </si>
  <si>
    <t>НАПРАВА ОБРАТЕН НАСИП СЪС ЗЕМНИ МАСИ С УПЛЪТНЯВАНЕ НА ПЛАСТОВЕ ОТ 20 СМ ДО ДОСТИГАНЕ НА 97% ОТ ЕСТЕСТВЕНАТА ПЛЪТНОСТ НА ПОЧВАТА</t>
  </si>
  <si>
    <t>КОФРАЖ ЗА ФУНДАМЕНТИ</t>
  </si>
  <si>
    <t>КОФРАЖ ЗА ВЕРТИКАЛНИ БЕТОНОВИ СТЕНИ</t>
  </si>
  <si>
    <t>КОФРАЖ ЗА СТОМАНОБЕТОНОВА ПЛОЧА</t>
  </si>
  <si>
    <t>ДОСТАВКА И МОНТАЖ МЕТАЛНА Г-ОБРАЗНА ПЛАНКА С РАЗМЕР 150х75 ММ</t>
  </si>
  <si>
    <t>НАПРАВА КОФРАЖ ЗА СТОМАНОБЕТОНОВИ ПЛОТОВЕ</t>
  </si>
  <si>
    <t>ПОЛАГАНЕ БЕТОН КЛАС В 12,5 ПОДЛОЖЕН</t>
  </si>
  <si>
    <t>ПОЛАГАНЕ БЕТОН КЛАС В 20 ВЪВ ФУНДАМЕНТИ И РАНДБАЛКИ</t>
  </si>
  <si>
    <t>ПОЛАГАНЕ БЕТОН КЛАС В 20 ВЪВ ВЕРТИКАЛНИ БЕТОНОВИ СТЕНИ</t>
  </si>
  <si>
    <t>ДОСТАВКА И ПОЛАГАНЕ БЕТОН КЛАС В 20 В СТОМАНОБЕТОНОВА ПЛОЧА</t>
  </si>
  <si>
    <t>ДОСТАВКА И ПОЛАГАНЕ БЕТОН КЛАС В 20 В СТОМАНОБЕТОНОВИ ПЛОТОВЕ</t>
  </si>
  <si>
    <t>ІІ.ЧАСТ АРХИТЕКТУРА</t>
  </si>
  <si>
    <t>ДОСТАВКА И МОНТАЖ ШАПКА ОТ ПОЦ. ЛАМАРИНА С РАЗГЪВКА 132 СМ</t>
  </si>
  <si>
    <t>мл</t>
  </si>
  <si>
    <t>НАПРАВА ЗИДАРИЯ С ГАЗОБЕТОНОВИ БЛОКЧЕТА С ДЕБЕЛИНА 10 СМ</t>
  </si>
  <si>
    <t>НАПРАВА ВЪНШНА ВАРОЦИМЕНТОВА МАЗИЛКА</t>
  </si>
  <si>
    <t>НАПРАВА ФАСАДНА БЯЛА ПОЛИМЕРНА МАЗИЛКА</t>
  </si>
  <si>
    <t>НАПРАВА ОБЛИЦОВКА С МРАМОРНИ ПЛОЧИ</t>
  </si>
  <si>
    <t>ДОСТАВКА И МОНТАЖ МРАМОРНИ ПЛОЧИ С РАЗМЕР 30/40 СМ ЗА ЗАТВАРЯНЕ НА УРНОХРАНИЛИЩА</t>
  </si>
  <si>
    <t>бр.</t>
  </si>
  <si>
    <t>ДОСТАВКА И МОНАТАЖ МРАМОРНИ ПЛОТОВЕ С РАЗМЕР 19,5/2 СМ</t>
  </si>
  <si>
    <t>ДОСТАВКА И МОНАТАЖ МРАМОРНИ ПЛОТОВЕ С РАЗМЕР 25/2 СМ</t>
  </si>
  <si>
    <t>ДОСТАВКА И МОНТАЖ МРАМОРЕН БОРД С РАЗМЕР 24/2 СМ</t>
  </si>
  <si>
    <t>ДОСТАВКА ПРЕСЯТ ПЯСЪК</t>
  </si>
  <si>
    <t>ОБЩО СТОЙНОСТ НА ЧАСТИ І И ІІ ЗА 1 БР. СТЕНА БЕЗ ДДС:</t>
  </si>
  <si>
    <t>ОБЩО С ДДС</t>
  </si>
  <si>
    <t>ВСИЧКО ЗА ЗА 4 БР. КОЛУМБАРИЙНИ СТЕНИ С ДДС :</t>
  </si>
  <si>
    <t>Приложение №5</t>
  </si>
  <si>
    <t>ЦЕНОВО ПРЕДЛОЖЕНИЕ</t>
  </si>
  <si>
    <t>ЦЕНОВО ПРЕДЛОЖЕНИЕ ЗА ИЗРАБОТКА И МОНТАЖ НА 4 БРОЯ КОЛУМБАРИЙНИ СТЕНИ</t>
  </si>
  <si>
    <t>Обща цена в лева с ДДС</t>
  </si>
  <si>
    <t>ЦЕНОВО ПРЕДЛОЖЕНИЕ ЗА ИЗГРАЖДАНЕ НА ИНФРАСТРУКТУРА И НОВИ ГРОБНИ ПОЛЕТА В ТП "СЕВЕР"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</si>
</sst>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\."/>
    <numFmt numFmtId="165" formatCode="###\ ###\ ##0.000"/>
    <numFmt numFmtId="166" formatCode="###\ ###\ ###\ ##0.00&quot; лв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1"/>
      <family val="0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/>
      <bottom style="double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2" fontId="10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7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right" vertical="center"/>
      <protection/>
    </xf>
    <xf numFmtId="2" fontId="3" fillId="0" borderId="18" xfId="0" applyNumberFormat="1" applyFont="1" applyFill="1" applyBorder="1" applyAlignment="1" applyProtection="1">
      <alignment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NumberFormat="1" applyFont="1" applyFill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left" vertical="center"/>
      <protection/>
    </xf>
    <xf numFmtId="0" fontId="4" fillId="34" borderId="24" xfId="0" applyNumberFormat="1" applyFont="1" applyFill="1" applyBorder="1" applyAlignment="1" applyProtection="1">
      <alignment horizontal="left" vertical="center"/>
      <protection/>
    </xf>
    <xf numFmtId="0" fontId="4" fillId="34" borderId="25" xfId="0" applyNumberFormat="1" applyFont="1" applyFill="1" applyBorder="1" applyAlignment="1" applyProtection="1">
      <alignment horizontal="left" vertical="center"/>
      <protection/>
    </xf>
    <xf numFmtId="0" fontId="4" fillId="34" borderId="24" xfId="0" applyNumberFormat="1" applyFont="1" applyFill="1" applyBorder="1" applyAlignment="1" applyProtection="1">
      <alignment vertical="center"/>
      <protection/>
    </xf>
    <xf numFmtId="0" fontId="4" fillId="34" borderId="26" xfId="0" applyNumberFormat="1" applyFont="1" applyFill="1" applyBorder="1" applyAlignment="1" applyProtection="1">
      <alignment vertical="center"/>
      <protection/>
    </xf>
    <xf numFmtId="0" fontId="4" fillId="34" borderId="14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2" fontId="4" fillId="34" borderId="10" xfId="0" applyNumberFormat="1" applyFont="1" applyFill="1" applyBorder="1" applyAlignment="1" applyProtection="1">
      <alignment vertical="center"/>
      <protection/>
    </xf>
    <xf numFmtId="2" fontId="4" fillId="34" borderId="15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2" fontId="4" fillId="34" borderId="11" xfId="0" applyNumberFormat="1" applyFont="1" applyFill="1" applyBorder="1" applyAlignment="1" applyProtection="1">
      <alignment horizontal="left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2" fontId="9" fillId="33" borderId="2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2" fontId="3" fillId="34" borderId="32" xfId="0" applyNumberFormat="1" applyFont="1" applyFill="1" applyBorder="1" applyAlignment="1">
      <alignment horizontal="center" vertical="top" wrapText="1"/>
    </xf>
    <xf numFmtId="2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0" fontId="4" fillId="0" borderId="36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/>
    </xf>
    <xf numFmtId="165" fontId="4" fillId="0" borderId="36" xfId="0" applyNumberFormat="1" applyFont="1" applyBorder="1" applyAlignment="1">
      <alignment horizontal="right" vertical="top"/>
    </xf>
    <xf numFmtId="166" fontId="4" fillId="0" borderId="36" xfId="0" applyNumberFormat="1" applyFont="1" applyBorder="1" applyAlignment="1">
      <alignment horizontal="right" vertical="top"/>
    </xf>
    <xf numFmtId="166" fontId="4" fillId="0" borderId="37" xfId="0" applyNumberFormat="1" applyFont="1" applyFill="1" applyBorder="1" applyAlignment="1">
      <alignment horizontal="right" vertical="top"/>
    </xf>
    <xf numFmtId="0" fontId="3" fillId="0" borderId="36" xfId="0" applyFont="1" applyFill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vertical="top" wrapText="1"/>
    </xf>
    <xf numFmtId="0" fontId="4" fillId="0" borderId="39" xfId="0" applyFont="1" applyBorder="1" applyAlignment="1">
      <alignment horizontal="center" vertical="top"/>
    </xf>
    <xf numFmtId="165" fontId="4" fillId="0" borderId="39" xfId="0" applyNumberFormat="1" applyFont="1" applyBorder="1" applyAlignment="1">
      <alignment horizontal="right" vertical="top"/>
    </xf>
    <xf numFmtId="166" fontId="4" fillId="0" borderId="39" xfId="0" applyNumberFormat="1" applyFont="1" applyBorder="1" applyAlignment="1">
      <alignment horizontal="right" vertical="top"/>
    </xf>
    <xf numFmtId="166" fontId="4" fillId="0" borderId="40" xfId="0" applyNumberFormat="1" applyFont="1" applyFill="1" applyBorder="1" applyAlignment="1">
      <alignment horizontal="right" vertical="top"/>
    </xf>
    <xf numFmtId="164" fontId="4" fillId="33" borderId="41" xfId="0" applyNumberFormat="1" applyFont="1" applyFill="1" applyBorder="1" applyAlignment="1">
      <alignment horizontal="center" vertical="top"/>
    </xf>
    <xf numFmtId="0" fontId="3" fillId="33" borderId="42" xfId="0" applyFont="1" applyFill="1" applyBorder="1" applyAlignment="1">
      <alignment horizontal="right" vertical="top" wrapText="1"/>
    </xf>
    <xf numFmtId="0" fontId="4" fillId="33" borderId="42" xfId="0" applyFont="1" applyFill="1" applyBorder="1" applyAlignment="1">
      <alignment horizontal="center" vertical="top"/>
    </xf>
    <xf numFmtId="165" fontId="4" fillId="33" borderId="42" xfId="0" applyNumberFormat="1" applyFont="1" applyFill="1" applyBorder="1" applyAlignment="1">
      <alignment horizontal="right" vertical="top"/>
    </xf>
    <xf numFmtId="166" fontId="4" fillId="33" borderId="42" xfId="0" applyNumberFormat="1" applyFont="1" applyFill="1" applyBorder="1" applyAlignment="1">
      <alignment horizontal="right" vertical="top"/>
    </xf>
    <xf numFmtId="166" fontId="3" fillId="33" borderId="43" xfId="0" applyNumberFormat="1" applyFont="1" applyFill="1" applyBorder="1" applyAlignment="1">
      <alignment horizontal="right" vertical="top"/>
    </xf>
    <xf numFmtId="0" fontId="4" fillId="33" borderId="41" xfId="0" applyFont="1" applyFill="1" applyBorder="1" applyAlignment="1">
      <alignment vertical="top"/>
    </xf>
    <xf numFmtId="0" fontId="3" fillId="33" borderId="42" xfId="0" applyFont="1" applyFill="1" applyBorder="1" applyAlignment="1">
      <alignment horizontal="right" vertical="top"/>
    </xf>
    <xf numFmtId="0" fontId="4" fillId="33" borderId="42" xfId="0" applyFont="1" applyFill="1" applyBorder="1" applyAlignment="1">
      <alignment vertical="top"/>
    </xf>
    <xf numFmtId="166" fontId="3" fillId="33" borderId="43" xfId="0" applyNumberFormat="1" applyFont="1" applyFill="1" applyBorder="1" applyAlignment="1">
      <alignment vertical="top"/>
    </xf>
    <xf numFmtId="0" fontId="4" fillId="33" borderId="41" xfId="0" applyFont="1" applyFill="1" applyBorder="1" applyAlignment="1">
      <alignment vertical="top" wrapText="1"/>
    </xf>
    <xf numFmtId="2" fontId="11" fillId="35" borderId="37" xfId="33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>
      <alignment horizontal="right" vertical="top"/>
    </xf>
    <xf numFmtId="0" fontId="9" fillId="33" borderId="44" xfId="0" applyFont="1" applyFill="1" applyBorder="1" applyAlignment="1">
      <alignment horizontal="right" vertical="top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94">
      <selection activeCell="A39" sqref="A39"/>
    </sheetView>
  </sheetViews>
  <sheetFormatPr defaultColWidth="9.140625" defaultRowHeight="12.75"/>
  <cols>
    <col min="1" max="1" width="4.8515625" style="3" customWidth="1"/>
    <col min="2" max="2" width="53.57421875" style="1" customWidth="1"/>
    <col min="3" max="3" width="7.140625" style="1" customWidth="1"/>
    <col min="4" max="4" width="9.7109375" style="1" customWidth="1"/>
    <col min="5" max="5" width="9.421875" style="1" customWidth="1"/>
    <col min="6" max="6" width="11.7109375" style="1" customWidth="1"/>
    <col min="7" max="7" width="15.421875" style="1" customWidth="1"/>
    <col min="8" max="16384" width="9.140625" style="1" customWidth="1"/>
  </cols>
  <sheetData>
    <row r="1" spans="4:6" ht="15.75">
      <c r="D1" s="91" t="s">
        <v>100</v>
      </c>
      <c r="E1" s="91"/>
      <c r="F1" s="91"/>
    </row>
    <row r="2" spans="4:6" ht="15.75">
      <c r="D2" s="91"/>
      <c r="E2" s="91"/>
      <c r="F2" s="91"/>
    </row>
    <row r="3" spans="4:6" ht="15.75">
      <c r="D3" s="91"/>
      <c r="E3" s="91"/>
      <c r="F3" s="91"/>
    </row>
    <row r="4" spans="1:6" ht="45.75" customHeight="1">
      <c r="A4" s="94" t="s">
        <v>101</v>
      </c>
      <c r="B4" s="95"/>
      <c r="C4" s="95"/>
      <c r="D4" s="95"/>
      <c r="E4" s="95"/>
      <c r="F4" s="95"/>
    </row>
    <row r="5" ht="15.75">
      <c r="A5" s="2"/>
    </row>
    <row r="7" spans="1:6" ht="33" customHeight="1">
      <c r="A7" s="96" t="s">
        <v>104</v>
      </c>
      <c r="B7" s="96"/>
      <c r="C7" s="96"/>
      <c r="D7" s="96"/>
      <c r="E7" s="96"/>
      <c r="F7" s="96"/>
    </row>
    <row r="8" ht="16.5" thickBot="1"/>
    <row r="9" spans="1:6" ht="63.75" thickBot="1">
      <c r="A9" s="34" t="s">
        <v>0</v>
      </c>
      <c r="B9" s="35" t="s">
        <v>1</v>
      </c>
      <c r="C9" s="35" t="s">
        <v>3</v>
      </c>
      <c r="D9" s="36" t="s">
        <v>6</v>
      </c>
      <c r="E9" s="37" t="s">
        <v>23</v>
      </c>
      <c r="F9" s="38" t="s">
        <v>103</v>
      </c>
    </row>
    <row r="10" spans="1:6" ht="15.75">
      <c r="A10" s="39"/>
      <c r="B10" s="40" t="s">
        <v>19</v>
      </c>
      <c r="C10" s="41"/>
      <c r="D10" s="42"/>
      <c r="E10" s="43"/>
      <c r="F10" s="44"/>
    </row>
    <row r="11" spans="1:6" ht="31.5">
      <c r="A11" s="24">
        <v>1</v>
      </c>
      <c r="B11" s="7" t="s">
        <v>25</v>
      </c>
      <c r="C11" s="18" t="s">
        <v>4</v>
      </c>
      <c r="D11" s="8">
        <v>10</v>
      </c>
      <c r="E11" s="8"/>
      <c r="F11" s="25">
        <f>ROUND(D11*E11,2)</f>
        <v>0</v>
      </c>
    </row>
    <row r="12" spans="1:6" ht="31.5">
      <c r="A12" s="24">
        <v>2</v>
      </c>
      <c r="B12" s="7" t="s">
        <v>2</v>
      </c>
      <c r="C12" s="18" t="s">
        <v>4</v>
      </c>
      <c r="D12" s="8">
        <v>140</v>
      </c>
      <c r="E12" s="8"/>
      <c r="F12" s="25">
        <f aca="true" t="shared" si="0" ref="F12:F25">ROUND(D12*E12,2)</f>
        <v>0</v>
      </c>
    </row>
    <row r="13" spans="1:6" ht="31.5">
      <c r="A13" s="24">
        <v>3</v>
      </c>
      <c r="B13" s="7" t="s">
        <v>26</v>
      </c>
      <c r="C13" s="18" t="s">
        <v>4</v>
      </c>
      <c r="D13" s="8">
        <v>10</v>
      </c>
      <c r="E13" s="8"/>
      <c r="F13" s="25">
        <f t="shared" si="0"/>
        <v>0</v>
      </c>
    </row>
    <row r="14" spans="1:6" ht="15.75">
      <c r="A14" s="24">
        <v>4</v>
      </c>
      <c r="B14" s="7" t="s">
        <v>40</v>
      </c>
      <c r="C14" s="9" t="s">
        <v>5</v>
      </c>
      <c r="D14" s="8">
        <v>2</v>
      </c>
      <c r="E14" s="8"/>
      <c r="F14" s="25">
        <f t="shared" si="0"/>
        <v>0</v>
      </c>
    </row>
    <row r="15" spans="1:6" ht="15.75">
      <c r="A15" s="24">
        <v>5</v>
      </c>
      <c r="B15" s="7" t="s">
        <v>41</v>
      </c>
      <c r="C15" s="9" t="s">
        <v>5</v>
      </c>
      <c r="D15" s="8">
        <v>3</v>
      </c>
      <c r="E15" s="8"/>
      <c r="F15" s="25">
        <f t="shared" si="0"/>
        <v>0</v>
      </c>
    </row>
    <row r="16" spans="1:6" ht="15.75">
      <c r="A16" s="24">
        <v>6</v>
      </c>
      <c r="B16" s="7" t="s">
        <v>42</v>
      </c>
      <c r="C16" s="9" t="s">
        <v>5</v>
      </c>
      <c r="D16" s="8">
        <v>2</v>
      </c>
      <c r="E16" s="8"/>
      <c r="F16" s="25">
        <f t="shared" si="0"/>
        <v>0</v>
      </c>
    </row>
    <row r="17" spans="1:6" ht="31.5">
      <c r="A17" s="24">
        <v>7</v>
      </c>
      <c r="B17" s="7" t="s">
        <v>43</v>
      </c>
      <c r="C17" s="9" t="s">
        <v>5</v>
      </c>
      <c r="D17" s="8">
        <v>2</v>
      </c>
      <c r="E17" s="8"/>
      <c r="F17" s="25">
        <f t="shared" si="0"/>
        <v>0</v>
      </c>
    </row>
    <row r="18" spans="1:6" ht="15.75">
      <c r="A18" s="24">
        <v>8</v>
      </c>
      <c r="B18" s="7" t="s">
        <v>44</v>
      </c>
      <c r="C18" s="9" t="s">
        <v>5</v>
      </c>
      <c r="D18" s="8">
        <v>2</v>
      </c>
      <c r="E18" s="8"/>
      <c r="F18" s="25">
        <f t="shared" si="0"/>
        <v>0</v>
      </c>
    </row>
    <row r="19" spans="1:6" ht="31.5">
      <c r="A19" s="24">
        <v>9</v>
      </c>
      <c r="B19" s="7" t="s">
        <v>45</v>
      </c>
      <c r="C19" s="9" t="s">
        <v>5</v>
      </c>
      <c r="D19" s="8">
        <v>2</v>
      </c>
      <c r="E19" s="8"/>
      <c r="F19" s="25">
        <f t="shared" si="0"/>
        <v>0</v>
      </c>
    </row>
    <row r="20" spans="1:6" ht="31.5">
      <c r="A20" s="24">
        <v>10</v>
      </c>
      <c r="B20" s="7" t="s">
        <v>46</v>
      </c>
      <c r="C20" s="9" t="s">
        <v>5</v>
      </c>
      <c r="D20" s="8">
        <v>2</v>
      </c>
      <c r="E20" s="8"/>
      <c r="F20" s="25">
        <f t="shared" si="0"/>
        <v>0</v>
      </c>
    </row>
    <row r="21" spans="1:6" ht="18.75">
      <c r="A21" s="24">
        <v>11</v>
      </c>
      <c r="B21" s="6" t="s">
        <v>47</v>
      </c>
      <c r="C21" s="9" t="s">
        <v>24</v>
      </c>
      <c r="D21" s="8">
        <v>6.3</v>
      </c>
      <c r="E21" s="8"/>
      <c r="F21" s="25">
        <f t="shared" si="0"/>
        <v>0</v>
      </c>
    </row>
    <row r="22" spans="1:6" ht="18.75">
      <c r="A22" s="24">
        <v>12</v>
      </c>
      <c r="B22" s="6" t="s">
        <v>48</v>
      </c>
      <c r="C22" s="9" t="s">
        <v>24</v>
      </c>
      <c r="D22" s="8">
        <v>10.709999999999999</v>
      </c>
      <c r="E22" s="8"/>
      <c r="F22" s="25">
        <f t="shared" si="0"/>
        <v>0</v>
      </c>
    </row>
    <row r="23" spans="1:6" ht="15.75">
      <c r="A23" s="24">
        <v>13</v>
      </c>
      <c r="B23" s="6" t="s">
        <v>49</v>
      </c>
      <c r="C23" s="9" t="s">
        <v>4</v>
      </c>
      <c r="D23" s="8">
        <v>140</v>
      </c>
      <c r="E23" s="8"/>
      <c r="F23" s="25">
        <f t="shared" si="0"/>
        <v>0</v>
      </c>
    </row>
    <row r="24" spans="1:6" ht="15.75">
      <c r="A24" s="24">
        <v>14</v>
      </c>
      <c r="B24" s="6" t="s">
        <v>15</v>
      </c>
      <c r="C24" s="19" t="s">
        <v>4</v>
      </c>
      <c r="D24" s="8">
        <v>140</v>
      </c>
      <c r="E24" s="8"/>
      <c r="F24" s="25">
        <f t="shared" si="0"/>
        <v>0</v>
      </c>
    </row>
    <row r="25" spans="1:6" ht="18.75">
      <c r="A25" s="24">
        <v>15</v>
      </c>
      <c r="B25" s="6" t="s">
        <v>16</v>
      </c>
      <c r="C25" s="9" t="s">
        <v>24</v>
      </c>
      <c r="D25" s="8">
        <v>168</v>
      </c>
      <c r="E25" s="8"/>
      <c r="F25" s="25">
        <f t="shared" si="0"/>
        <v>0</v>
      </c>
    </row>
    <row r="26" spans="1:6" ht="15.75">
      <c r="A26" s="26"/>
      <c r="D26" s="8"/>
      <c r="E26" s="8"/>
      <c r="F26" s="27">
        <f>SUM(F11:F25)</f>
        <v>0</v>
      </c>
    </row>
    <row r="27" spans="1:6" ht="15.75">
      <c r="A27" s="45"/>
      <c r="B27" s="46" t="s">
        <v>7</v>
      </c>
      <c r="C27" s="47"/>
      <c r="D27" s="48"/>
      <c r="E27" s="48"/>
      <c r="F27" s="49"/>
    </row>
    <row r="28" spans="1:6" ht="15.75">
      <c r="A28" s="23">
        <v>1</v>
      </c>
      <c r="B28" s="6" t="s">
        <v>27</v>
      </c>
      <c r="C28" s="9" t="s">
        <v>4</v>
      </c>
      <c r="D28" s="8">
        <v>18</v>
      </c>
      <c r="E28" s="8"/>
      <c r="F28" s="25">
        <f aca="true" t="shared" si="1" ref="F28:F39">ROUND(D28*E28,2)</f>
        <v>0</v>
      </c>
    </row>
    <row r="29" spans="1:6" ht="15.75">
      <c r="A29" s="24">
        <v>2</v>
      </c>
      <c r="B29" s="6" t="s">
        <v>17</v>
      </c>
      <c r="C29" s="9" t="s">
        <v>4</v>
      </c>
      <c r="D29" s="8">
        <v>18</v>
      </c>
      <c r="E29" s="8"/>
      <c r="F29" s="25">
        <f t="shared" si="1"/>
        <v>0</v>
      </c>
    </row>
    <row r="30" spans="1:6" ht="15.75">
      <c r="A30" s="24">
        <v>3</v>
      </c>
      <c r="B30" s="6" t="s">
        <v>18</v>
      </c>
      <c r="C30" s="9" t="s">
        <v>4</v>
      </c>
      <c r="D30" s="8">
        <v>140</v>
      </c>
      <c r="E30" s="8"/>
      <c r="F30" s="25">
        <f t="shared" si="1"/>
        <v>0</v>
      </c>
    </row>
    <row r="31" spans="1:6" ht="31.5">
      <c r="A31" s="24">
        <v>4</v>
      </c>
      <c r="B31" s="10" t="s">
        <v>28</v>
      </c>
      <c r="C31" s="9" t="s">
        <v>14</v>
      </c>
      <c r="D31" s="8">
        <v>3</v>
      </c>
      <c r="E31" s="8"/>
      <c r="F31" s="25">
        <f t="shared" si="1"/>
        <v>0</v>
      </c>
    </row>
    <row r="32" spans="1:6" ht="31.5">
      <c r="A32" s="23">
        <v>5</v>
      </c>
      <c r="B32" s="10" t="s">
        <v>50</v>
      </c>
      <c r="C32" s="9" t="s">
        <v>5</v>
      </c>
      <c r="D32" s="8">
        <v>3</v>
      </c>
      <c r="E32" s="8"/>
      <c r="F32" s="25">
        <f t="shared" si="1"/>
        <v>0</v>
      </c>
    </row>
    <row r="33" spans="1:6" ht="31.5">
      <c r="A33" s="24">
        <v>6</v>
      </c>
      <c r="B33" s="10" t="s">
        <v>51</v>
      </c>
      <c r="C33" s="9" t="s">
        <v>5</v>
      </c>
      <c r="D33" s="8">
        <v>3</v>
      </c>
      <c r="E33" s="8"/>
      <c r="F33" s="25">
        <f t="shared" si="1"/>
        <v>0</v>
      </c>
    </row>
    <row r="34" spans="1:6" ht="15.75">
      <c r="A34" s="24">
        <v>7</v>
      </c>
      <c r="B34" s="6" t="s">
        <v>52</v>
      </c>
      <c r="C34" s="9" t="s">
        <v>5</v>
      </c>
      <c r="D34" s="8">
        <v>3</v>
      </c>
      <c r="E34" s="8"/>
      <c r="F34" s="25">
        <f t="shared" si="1"/>
        <v>0</v>
      </c>
    </row>
    <row r="35" spans="1:6" ht="31.5">
      <c r="A35" s="23">
        <v>8</v>
      </c>
      <c r="B35" s="10" t="s">
        <v>53</v>
      </c>
      <c r="C35" s="9" t="s">
        <v>5</v>
      </c>
      <c r="D35" s="8">
        <v>3</v>
      </c>
      <c r="E35" s="8"/>
      <c r="F35" s="25">
        <f t="shared" si="1"/>
        <v>0</v>
      </c>
    </row>
    <row r="36" spans="1:6" ht="18.75">
      <c r="A36" s="24">
        <v>9</v>
      </c>
      <c r="B36" s="6" t="s">
        <v>47</v>
      </c>
      <c r="C36" s="9" t="s">
        <v>24</v>
      </c>
      <c r="D36" s="8">
        <v>6.3</v>
      </c>
      <c r="E36" s="8"/>
      <c r="F36" s="25">
        <f t="shared" si="1"/>
        <v>0</v>
      </c>
    </row>
    <row r="37" spans="1:6" ht="18.75">
      <c r="A37" s="24">
        <v>10</v>
      </c>
      <c r="B37" s="6" t="s">
        <v>48</v>
      </c>
      <c r="C37" s="9" t="s">
        <v>24</v>
      </c>
      <c r="D37" s="8">
        <v>10.709999999999999</v>
      </c>
      <c r="E37" s="8"/>
      <c r="F37" s="25">
        <f t="shared" si="1"/>
        <v>0</v>
      </c>
    </row>
    <row r="38" spans="1:6" ht="15.75">
      <c r="A38" s="23">
        <v>11</v>
      </c>
      <c r="B38" s="6" t="s">
        <v>15</v>
      </c>
      <c r="C38" s="9" t="s">
        <v>4</v>
      </c>
      <c r="D38" s="8">
        <v>140</v>
      </c>
      <c r="E38" s="8"/>
      <c r="F38" s="25">
        <f t="shared" si="1"/>
        <v>0</v>
      </c>
    </row>
    <row r="39" spans="1:6" ht="18.75">
      <c r="A39" s="24">
        <v>12</v>
      </c>
      <c r="B39" s="6" t="s">
        <v>16</v>
      </c>
      <c r="C39" s="9" t="s">
        <v>24</v>
      </c>
      <c r="D39" s="8">
        <v>168</v>
      </c>
      <c r="E39" s="8"/>
      <c r="F39" s="25">
        <f t="shared" si="1"/>
        <v>0</v>
      </c>
    </row>
    <row r="40" spans="1:6" ht="12.75" customHeight="1">
      <c r="A40" s="26"/>
      <c r="D40" s="20"/>
      <c r="E40" s="8"/>
      <c r="F40" s="27">
        <f>SUM(F28:F39)</f>
        <v>0</v>
      </c>
    </row>
    <row r="41" spans="1:6" ht="15.75">
      <c r="A41" s="45"/>
      <c r="B41" s="46" t="s">
        <v>9</v>
      </c>
      <c r="C41" s="50"/>
      <c r="D41" s="51"/>
      <c r="E41" s="48"/>
      <c r="F41" s="49"/>
    </row>
    <row r="42" spans="1:6" ht="15.75">
      <c r="A42" s="23"/>
      <c r="B42" s="5" t="s">
        <v>20</v>
      </c>
      <c r="C42" s="4"/>
      <c r="D42" s="11"/>
      <c r="E42" s="8"/>
      <c r="F42" s="25"/>
    </row>
    <row r="43" spans="1:6" ht="31.5">
      <c r="A43" s="24">
        <v>1</v>
      </c>
      <c r="B43" s="7" t="s">
        <v>29</v>
      </c>
      <c r="C43" s="4" t="s">
        <v>14</v>
      </c>
      <c r="D43" s="11">
        <v>1756.38</v>
      </c>
      <c r="E43" s="8"/>
      <c r="F43" s="25">
        <f>ROUND(D43*E43,2)</f>
        <v>0</v>
      </c>
    </row>
    <row r="44" spans="1:6" ht="15.75">
      <c r="A44" s="24">
        <v>2</v>
      </c>
      <c r="B44" s="6" t="s">
        <v>10</v>
      </c>
      <c r="C44" s="4" t="s">
        <v>14</v>
      </c>
      <c r="D44" s="11">
        <v>526.91</v>
      </c>
      <c r="E44" s="8"/>
      <c r="F44" s="25">
        <f>ROUND(D44*E44,2)</f>
        <v>0</v>
      </c>
    </row>
    <row r="45" spans="1:6" ht="15.75">
      <c r="A45" s="24">
        <v>3</v>
      </c>
      <c r="B45" s="6" t="s">
        <v>30</v>
      </c>
      <c r="C45" s="4" t="s">
        <v>14</v>
      </c>
      <c r="D45" s="11">
        <v>2090.09</v>
      </c>
      <c r="E45" s="8"/>
      <c r="F45" s="25">
        <f>ROUND(D45*E45,2)</f>
        <v>0</v>
      </c>
    </row>
    <row r="46" spans="1:6" ht="31.5">
      <c r="A46" s="24">
        <v>4</v>
      </c>
      <c r="B46" s="7" t="s">
        <v>32</v>
      </c>
      <c r="C46" s="4" t="s">
        <v>14</v>
      </c>
      <c r="D46" s="11">
        <v>2090.09</v>
      </c>
      <c r="E46" s="8"/>
      <c r="F46" s="25">
        <f>ROUND(D46*E46,2)</f>
        <v>0</v>
      </c>
    </row>
    <row r="47" spans="1:6" ht="15.75">
      <c r="A47" s="23"/>
      <c r="B47" s="5" t="s">
        <v>13</v>
      </c>
      <c r="C47" s="4"/>
      <c r="D47" s="11"/>
      <c r="E47" s="8"/>
      <c r="F47" s="25"/>
    </row>
    <row r="48" spans="1:6" ht="31.5">
      <c r="A48" s="24">
        <v>1</v>
      </c>
      <c r="B48" s="7" t="s">
        <v>55</v>
      </c>
      <c r="C48" s="4" t="s">
        <v>14</v>
      </c>
      <c r="D48" s="11">
        <v>371.85</v>
      </c>
      <c r="E48" s="8"/>
      <c r="F48" s="25">
        <f aca="true" t="shared" si="2" ref="F48:F61">ROUND(D48*E48,2)</f>
        <v>0</v>
      </c>
    </row>
    <row r="49" spans="1:6" ht="31.5">
      <c r="A49" s="24">
        <v>2</v>
      </c>
      <c r="B49" s="7" t="s">
        <v>54</v>
      </c>
      <c r="C49" s="4" t="s">
        <v>14</v>
      </c>
      <c r="D49" s="11">
        <v>402.90000000000003</v>
      </c>
      <c r="E49" s="8"/>
      <c r="F49" s="25">
        <f>ROUND(D49*E49,2)</f>
        <v>0</v>
      </c>
    </row>
    <row r="50" spans="1:6" ht="31.5">
      <c r="A50" s="24">
        <v>3</v>
      </c>
      <c r="B50" s="7" t="s">
        <v>33</v>
      </c>
      <c r="C50" s="4" t="s">
        <v>14</v>
      </c>
      <c r="D50" s="11">
        <v>104.18</v>
      </c>
      <c r="E50" s="8"/>
      <c r="F50" s="25">
        <f t="shared" si="2"/>
        <v>0</v>
      </c>
    </row>
    <row r="51" spans="1:6" ht="31.5">
      <c r="A51" s="24">
        <v>4</v>
      </c>
      <c r="B51" s="7" t="s">
        <v>34</v>
      </c>
      <c r="C51" s="4" t="s">
        <v>22</v>
      </c>
      <c r="D51" s="11">
        <v>476.03000000000003</v>
      </c>
      <c r="E51" s="8"/>
      <c r="F51" s="25">
        <f t="shared" si="2"/>
        <v>0</v>
      </c>
    </row>
    <row r="52" spans="1:6" ht="15.75">
      <c r="A52" s="24">
        <v>5</v>
      </c>
      <c r="B52" s="21" t="s">
        <v>60</v>
      </c>
      <c r="C52" s="4" t="s">
        <v>22</v>
      </c>
      <c r="D52" s="11">
        <v>46.580000000000005</v>
      </c>
      <c r="E52" s="8"/>
      <c r="F52" s="25">
        <f t="shared" si="2"/>
        <v>0</v>
      </c>
    </row>
    <row r="53" spans="1:6" ht="15.75">
      <c r="A53" s="24">
        <v>6</v>
      </c>
      <c r="B53" s="28" t="s">
        <v>56</v>
      </c>
      <c r="C53" s="4" t="s">
        <v>22</v>
      </c>
      <c r="D53" s="11">
        <v>57.6</v>
      </c>
      <c r="E53" s="8"/>
      <c r="F53" s="25">
        <f t="shared" si="2"/>
        <v>0</v>
      </c>
    </row>
    <row r="54" spans="1:6" ht="31.5">
      <c r="A54" s="24">
        <v>7</v>
      </c>
      <c r="B54" s="7" t="s">
        <v>39</v>
      </c>
      <c r="C54" s="4" t="s">
        <v>21</v>
      </c>
      <c r="D54" s="11">
        <v>628.5</v>
      </c>
      <c r="E54" s="8"/>
      <c r="F54" s="25">
        <f t="shared" si="2"/>
        <v>0</v>
      </c>
    </row>
    <row r="55" spans="1:6" ht="15.75">
      <c r="A55" s="24">
        <v>8</v>
      </c>
      <c r="B55" s="7" t="s">
        <v>38</v>
      </c>
      <c r="C55" s="22" t="s">
        <v>4</v>
      </c>
      <c r="D55" s="12">
        <v>93.15</v>
      </c>
      <c r="E55" s="13"/>
      <c r="F55" s="25">
        <f>ROUND(D55*E55,2)</f>
        <v>0</v>
      </c>
    </row>
    <row r="56" spans="1:6" ht="15.75">
      <c r="A56" s="24">
        <v>9</v>
      </c>
      <c r="B56" s="7" t="s">
        <v>31</v>
      </c>
      <c r="C56" s="4" t="s">
        <v>22</v>
      </c>
      <c r="D56" s="11">
        <v>2095</v>
      </c>
      <c r="E56" s="8"/>
      <c r="F56" s="25">
        <f t="shared" si="2"/>
        <v>0</v>
      </c>
    </row>
    <row r="57" spans="1:6" ht="31.5">
      <c r="A57" s="24">
        <v>10</v>
      </c>
      <c r="B57" s="7" t="s">
        <v>58</v>
      </c>
      <c r="C57" s="4" t="s">
        <v>22</v>
      </c>
      <c r="D57" s="11">
        <v>2095</v>
      </c>
      <c r="E57" s="8"/>
      <c r="F57" s="25">
        <f t="shared" si="2"/>
        <v>0</v>
      </c>
    </row>
    <row r="58" spans="1:6" ht="15.75">
      <c r="A58" s="24">
        <v>11</v>
      </c>
      <c r="B58" s="6" t="s">
        <v>11</v>
      </c>
      <c r="C58" s="4" t="s">
        <v>22</v>
      </c>
      <c r="D58" s="11">
        <v>2095</v>
      </c>
      <c r="E58" s="8"/>
      <c r="F58" s="25">
        <f t="shared" si="2"/>
        <v>0</v>
      </c>
    </row>
    <row r="59" spans="1:6" ht="31.5">
      <c r="A59" s="24">
        <v>12</v>
      </c>
      <c r="B59" s="7" t="s">
        <v>57</v>
      </c>
      <c r="C59" s="4" t="s">
        <v>22</v>
      </c>
      <c r="D59" s="11">
        <v>2095</v>
      </c>
      <c r="E59" s="8"/>
      <c r="F59" s="25">
        <f t="shared" si="2"/>
        <v>0</v>
      </c>
    </row>
    <row r="60" spans="1:6" ht="15.75">
      <c r="A60" s="24">
        <v>13</v>
      </c>
      <c r="B60" s="6" t="s">
        <v>12</v>
      </c>
      <c r="C60" s="4" t="s">
        <v>22</v>
      </c>
      <c r="D60" s="11">
        <v>2095</v>
      </c>
      <c r="E60" s="8"/>
      <c r="F60" s="25">
        <f t="shared" si="2"/>
        <v>0</v>
      </c>
    </row>
    <row r="61" spans="1:6" ht="15.75">
      <c r="A61" s="24">
        <v>14</v>
      </c>
      <c r="B61" s="7" t="s">
        <v>59</v>
      </c>
      <c r="C61" s="4" t="s">
        <v>22</v>
      </c>
      <c r="D61" s="11">
        <v>2095</v>
      </c>
      <c r="E61" s="13"/>
      <c r="F61" s="25">
        <f t="shared" si="2"/>
        <v>0</v>
      </c>
    </row>
    <row r="62" spans="1:6" ht="16.5" thickBot="1">
      <c r="A62" s="29"/>
      <c r="B62" s="30"/>
      <c r="C62" s="31"/>
      <c r="D62" s="32"/>
      <c r="E62" s="13"/>
      <c r="F62" s="33">
        <f>SUM(F43:F61)</f>
        <v>0</v>
      </c>
    </row>
    <row r="63" spans="1:6" ht="17.25" thickBot="1" thickTop="1">
      <c r="A63" s="52"/>
      <c r="B63" s="92" t="s">
        <v>36</v>
      </c>
      <c r="C63" s="92"/>
      <c r="D63" s="92"/>
      <c r="E63" s="93"/>
      <c r="F63" s="53">
        <f>F26+F40+F62</f>
        <v>0</v>
      </c>
    </row>
    <row r="64" spans="1:6" ht="17.25" thickBot="1" thickTop="1">
      <c r="A64" s="52"/>
      <c r="B64" s="92" t="s">
        <v>37</v>
      </c>
      <c r="C64" s="92"/>
      <c r="D64" s="92"/>
      <c r="E64" s="93"/>
      <c r="F64" s="53">
        <f>ROUND(F63*20%,2)</f>
        <v>0</v>
      </c>
    </row>
    <row r="65" spans="1:6" ht="17.25" thickBot="1" thickTop="1">
      <c r="A65" s="52"/>
      <c r="B65" s="92" t="s">
        <v>35</v>
      </c>
      <c r="C65" s="92"/>
      <c r="D65" s="92"/>
      <c r="E65" s="93"/>
      <c r="F65" s="53">
        <f>SUM(F63:F64)</f>
        <v>0</v>
      </c>
    </row>
    <row r="66" spans="2:6" ht="16.5" thickTop="1">
      <c r="B66" s="14"/>
      <c r="C66" s="15"/>
      <c r="D66" s="16"/>
      <c r="E66" s="17"/>
      <c r="F66" s="16"/>
    </row>
    <row r="68" spans="1:6" s="56" customFormat="1" ht="31.5" customHeight="1">
      <c r="A68" s="90" t="s">
        <v>102</v>
      </c>
      <c r="B68" s="90"/>
      <c r="C68" s="90"/>
      <c r="D68" s="90"/>
      <c r="E68" s="90"/>
      <c r="F68" s="90"/>
    </row>
    <row r="69" spans="1:3" s="56" customFormat="1" ht="16.5" thickBot="1">
      <c r="A69" s="54"/>
      <c r="B69" s="55"/>
      <c r="C69" s="54"/>
    </row>
    <row r="70" spans="1:6" ht="63">
      <c r="A70" s="57" t="s">
        <v>8</v>
      </c>
      <c r="B70" s="58" t="s">
        <v>61</v>
      </c>
      <c r="C70" s="58" t="s">
        <v>62</v>
      </c>
      <c r="D70" s="58" t="s">
        <v>63</v>
      </c>
      <c r="E70" s="58" t="s">
        <v>64</v>
      </c>
      <c r="F70" s="59" t="s">
        <v>103</v>
      </c>
    </row>
    <row r="71" spans="1:6" ht="15.75">
      <c r="A71" s="60"/>
      <c r="B71" s="89" t="s">
        <v>65</v>
      </c>
      <c r="C71" s="89"/>
      <c r="D71" s="89"/>
      <c r="E71" s="89"/>
      <c r="F71" s="89"/>
    </row>
    <row r="72" spans="1:6" ht="15.75">
      <c r="A72" s="61"/>
      <c r="B72" s="62" t="s">
        <v>66</v>
      </c>
      <c r="C72" s="63"/>
      <c r="D72" s="63"/>
      <c r="E72" s="63"/>
      <c r="F72" s="64"/>
    </row>
    <row r="73" spans="1:6" ht="31.5">
      <c r="A73" s="65">
        <v>1</v>
      </c>
      <c r="B73" s="66" t="s">
        <v>67</v>
      </c>
      <c r="C73" s="67" t="s">
        <v>68</v>
      </c>
      <c r="D73" s="68">
        <v>240</v>
      </c>
      <c r="E73" s="69"/>
      <c r="F73" s="70">
        <f aca="true" t="shared" si="3" ref="F73:F88">ROUND(D73*E73,2)</f>
        <v>0</v>
      </c>
    </row>
    <row r="74" spans="1:6" ht="31.5">
      <c r="A74" s="65">
        <v>2</v>
      </c>
      <c r="B74" s="66" t="s">
        <v>69</v>
      </c>
      <c r="C74" s="67" t="s">
        <v>68</v>
      </c>
      <c r="D74" s="68">
        <v>360</v>
      </c>
      <c r="E74" s="69"/>
      <c r="F74" s="70">
        <f t="shared" si="3"/>
        <v>0</v>
      </c>
    </row>
    <row r="75" spans="1:6" ht="31.5">
      <c r="A75" s="65">
        <v>3</v>
      </c>
      <c r="B75" s="66" t="s">
        <v>70</v>
      </c>
      <c r="C75" s="67" t="s">
        <v>14</v>
      </c>
      <c r="D75" s="68">
        <v>8.9</v>
      </c>
      <c r="E75" s="69"/>
      <c r="F75" s="70">
        <f t="shared" si="3"/>
        <v>0</v>
      </c>
    </row>
    <row r="76" spans="1:6" ht="31.5">
      <c r="A76" s="65">
        <v>4</v>
      </c>
      <c r="B76" s="66" t="s">
        <v>71</v>
      </c>
      <c r="C76" s="67" t="s">
        <v>14</v>
      </c>
      <c r="D76" s="68">
        <v>1.1</v>
      </c>
      <c r="E76" s="69"/>
      <c r="F76" s="70">
        <f t="shared" si="3"/>
        <v>0</v>
      </c>
    </row>
    <row r="77" spans="1:6" ht="47.25">
      <c r="A77" s="65">
        <v>5</v>
      </c>
      <c r="B77" s="66" t="s">
        <v>72</v>
      </c>
      <c r="C77" s="67" t="s">
        <v>14</v>
      </c>
      <c r="D77" s="68">
        <v>2.8</v>
      </c>
      <c r="E77" s="69"/>
      <c r="F77" s="70">
        <f t="shared" si="3"/>
        <v>0</v>
      </c>
    </row>
    <row r="78" spans="1:6" ht="63">
      <c r="A78" s="65">
        <v>6</v>
      </c>
      <c r="B78" s="66" t="s">
        <v>73</v>
      </c>
      <c r="C78" s="67" t="s">
        <v>14</v>
      </c>
      <c r="D78" s="68">
        <v>7.2</v>
      </c>
      <c r="E78" s="69"/>
      <c r="F78" s="70">
        <f t="shared" si="3"/>
        <v>0</v>
      </c>
    </row>
    <row r="79" spans="1:6" ht="15.75">
      <c r="A79" s="65">
        <v>7</v>
      </c>
      <c r="B79" s="66" t="s">
        <v>74</v>
      </c>
      <c r="C79" s="67" t="s">
        <v>22</v>
      </c>
      <c r="D79" s="68">
        <v>30.4</v>
      </c>
      <c r="E79" s="69"/>
      <c r="F79" s="70">
        <f t="shared" si="3"/>
        <v>0</v>
      </c>
    </row>
    <row r="80" spans="1:6" ht="15.75">
      <c r="A80" s="65">
        <v>8</v>
      </c>
      <c r="B80" s="66" t="s">
        <v>75</v>
      </c>
      <c r="C80" s="67" t="s">
        <v>22</v>
      </c>
      <c r="D80" s="68">
        <v>29.4</v>
      </c>
      <c r="E80" s="69"/>
      <c r="F80" s="70">
        <f t="shared" si="3"/>
        <v>0</v>
      </c>
    </row>
    <row r="81" spans="1:6" ht="15.75">
      <c r="A81" s="65">
        <v>9</v>
      </c>
      <c r="B81" s="66" t="s">
        <v>76</v>
      </c>
      <c r="C81" s="67" t="s">
        <v>22</v>
      </c>
      <c r="D81" s="68">
        <v>19.55</v>
      </c>
      <c r="E81" s="69"/>
      <c r="F81" s="70">
        <f t="shared" si="3"/>
        <v>0</v>
      </c>
    </row>
    <row r="82" spans="1:6" ht="31.5">
      <c r="A82" s="65">
        <v>10</v>
      </c>
      <c r="B82" s="66" t="s">
        <v>77</v>
      </c>
      <c r="C82" s="67" t="s">
        <v>68</v>
      </c>
      <c r="D82" s="68">
        <v>133.5</v>
      </c>
      <c r="E82" s="69"/>
      <c r="F82" s="70">
        <f t="shared" si="3"/>
        <v>0</v>
      </c>
    </row>
    <row r="83" spans="1:6" ht="31.5">
      <c r="A83" s="65">
        <v>11</v>
      </c>
      <c r="B83" s="66" t="s">
        <v>78</v>
      </c>
      <c r="C83" s="67" t="s">
        <v>22</v>
      </c>
      <c r="D83" s="68">
        <v>4.55</v>
      </c>
      <c r="E83" s="69"/>
      <c r="F83" s="70">
        <f t="shared" si="3"/>
        <v>0</v>
      </c>
    </row>
    <row r="84" spans="1:6" ht="15.75">
      <c r="A84" s="65">
        <v>12</v>
      </c>
      <c r="B84" s="66" t="s">
        <v>79</v>
      </c>
      <c r="C84" s="67" t="s">
        <v>14</v>
      </c>
      <c r="D84" s="68">
        <v>0.4</v>
      </c>
      <c r="E84" s="69"/>
      <c r="F84" s="70">
        <f t="shared" si="3"/>
        <v>0</v>
      </c>
    </row>
    <row r="85" spans="1:6" ht="31.5">
      <c r="A85" s="65">
        <v>13</v>
      </c>
      <c r="B85" s="66" t="s">
        <v>80</v>
      </c>
      <c r="C85" s="67" t="s">
        <v>14</v>
      </c>
      <c r="D85" s="68">
        <v>2.5</v>
      </c>
      <c r="E85" s="69"/>
      <c r="F85" s="70">
        <f t="shared" si="3"/>
        <v>0</v>
      </c>
    </row>
    <row r="86" spans="1:6" ht="31.5">
      <c r="A86" s="65">
        <v>14</v>
      </c>
      <c r="B86" s="66" t="s">
        <v>81</v>
      </c>
      <c r="C86" s="67" t="s">
        <v>14</v>
      </c>
      <c r="D86" s="68">
        <v>2.9</v>
      </c>
      <c r="E86" s="69"/>
      <c r="F86" s="70">
        <f t="shared" si="3"/>
        <v>0</v>
      </c>
    </row>
    <row r="87" spans="1:6" ht="31.5">
      <c r="A87" s="65">
        <v>15</v>
      </c>
      <c r="B87" s="66" t="s">
        <v>82</v>
      </c>
      <c r="C87" s="67" t="s">
        <v>14</v>
      </c>
      <c r="D87" s="68">
        <v>2.8</v>
      </c>
      <c r="E87" s="69"/>
      <c r="F87" s="70">
        <f t="shared" si="3"/>
        <v>0</v>
      </c>
    </row>
    <row r="88" spans="1:6" ht="31.5">
      <c r="A88" s="65">
        <v>16</v>
      </c>
      <c r="B88" s="66" t="s">
        <v>83</v>
      </c>
      <c r="C88" s="67" t="s">
        <v>14</v>
      </c>
      <c r="D88" s="68">
        <v>0.25</v>
      </c>
      <c r="E88" s="69"/>
      <c r="F88" s="70">
        <f t="shared" si="3"/>
        <v>0</v>
      </c>
    </row>
    <row r="89" spans="1:6" ht="15.75">
      <c r="A89" s="65"/>
      <c r="B89" s="71" t="s">
        <v>84</v>
      </c>
      <c r="C89" s="67"/>
      <c r="D89" s="68"/>
      <c r="E89" s="69"/>
      <c r="F89" s="70"/>
    </row>
    <row r="90" spans="1:6" ht="31.5">
      <c r="A90" s="65">
        <v>1</v>
      </c>
      <c r="B90" s="66" t="s">
        <v>85</v>
      </c>
      <c r="C90" s="67" t="s">
        <v>86</v>
      </c>
      <c r="D90" s="68">
        <v>6.5</v>
      </c>
      <c r="E90" s="69"/>
      <c r="F90" s="70">
        <f aca="true" t="shared" si="4" ref="F90:F99">ROUND(D90*E90,2)</f>
        <v>0</v>
      </c>
    </row>
    <row r="91" spans="1:6" ht="31.5">
      <c r="A91" s="65">
        <v>2</v>
      </c>
      <c r="B91" s="66" t="s">
        <v>87</v>
      </c>
      <c r="C91" s="67" t="s">
        <v>22</v>
      </c>
      <c r="D91" s="68">
        <v>16.25</v>
      </c>
      <c r="E91" s="69"/>
      <c r="F91" s="70">
        <f t="shared" si="4"/>
        <v>0</v>
      </c>
    </row>
    <row r="92" spans="1:6" ht="31.5">
      <c r="A92" s="65">
        <v>3</v>
      </c>
      <c r="B92" s="66" t="s">
        <v>88</v>
      </c>
      <c r="C92" s="67" t="s">
        <v>22</v>
      </c>
      <c r="D92" s="68">
        <v>32.5</v>
      </c>
      <c r="E92" s="69"/>
      <c r="F92" s="70">
        <f t="shared" si="4"/>
        <v>0</v>
      </c>
    </row>
    <row r="93" spans="1:6" ht="31.5">
      <c r="A93" s="65">
        <v>4</v>
      </c>
      <c r="B93" s="66" t="s">
        <v>89</v>
      </c>
      <c r="C93" s="67" t="s">
        <v>22</v>
      </c>
      <c r="D93" s="68">
        <v>19.55</v>
      </c>
      <c r="E93" s="69"/>
      <c r="F93" s="70">
        <f t="shared" si="4"/>
        <v>0</v>
      </c>
    </row>
    <row r="94" spans="1:6" ht="15.75">
      <c r="A94" s="65">
        <v>5</v>
      </c>
      <c r="B94" s="66" t="s">
        <v>90</v>
      </c>
      <c r="C94" s="67" t="s">
        <v>22</v>
      </c>
      <c r="D94" s="68">
        <v>13.15</v>
      </c>
      <c r="E94" s="69"/>
      <c r="F94" s="70">
        <f t="shared" si="4"/>
        <v>0</v>
      </c>
    </row>
    <row r="95" spans="1:6" ht="47.25">
      <c r="A95" s="65">
        <v>6</v>
      </c>
      <c r="B95" s="66" t="s">
        <v>91</v>
      </c>
      <c r="C95" s="67" t="s">
        <v>92</v>
      </c>
      <c r="D95" s="68">
        <v>44</v>
      </c>
      <c r="E95" s="69"/>
      <c r="F95" s="70">
        <f t="shared" si="4"/>
        <v>0</v>
      </c>
    </row>
    <row r="96" spans="1:6" ht="31.5">
      <c r="A96" s="65">
        <v>7</v>
      </c>
      <c r="B96" s="66" t="s">
        <v>93</v>
      </c>
      <c r="C96" s="67" t="s">
        <v>4</v>
      </c>
      <c r="D96" s="68">
        <v>18.55</v>
      </c>
      <c r="E96" s="69"/>
      <c r="F96" s="70">
        <f t="shared" si="4"/>
        <v>0</v>
      </c>
    </row>
    <row r="97" spans="1:6" ht="31.5">
      <c r="A97" s="65">
        <v>8</v>
      </c>
      <c r="B97" s="66" t="s">
        <v>94</v>
      </c>
      <c r="C97" s="67" t="s">
        <v>4</v>
      </c>
      <c r="D97" s="68">
        <v>6.2</v>
      </c>
      <c r="E97" s="69"/>
      <c r="F97" s="70">
        <f t="shared" si="4"/>
        <v>0</v>
      </c>
    </row>
    <row r="98" spans="1:6" ht="31.5">
      <c r="A98" s="65">
        <v>9</v>
      </c>
      <c r="B98" s="66" t="s">
        <v>95</v>
      </c>
      <c r="C98" s="67" t="s">
        <v>4</v>
      </c>
      <c r="D98" s="68">
        <v>6.2</v>
      </c>
      <c r="E98" s="69"/>
      <c r="F98" s="70">
        <f t="shared" si="4"/>
        <v>0</v>
      </c>
    </row>
    <row r="99" spans="1:6" ht="16.5" thickBot="1">
      <c r="A99" s="72">
        <v>10</v>
      </c>
      <c r="B99" s="73" t="s">
        <v>96</v>
      </c>
      <c r="C99" s="74" t="s">
        <v>14</v>
      </c>
      <c r="D99" s="75">
        <v>0.25</v>
      </c>
      <c r="E99" s="76"/>
      <c r="F99" s="77">
        <f t="shared" si="4"/>
        <v>0</v>
      </c>
    </row>
    <row r="100" spans="1:6" ht="33" thickBot="1" thickTop="1">
      <c r="A100" s="78"/>
      <c r="B100" s="79" t="s">
        <v>97</v>
      </c>
      <c r="C100" s="80"/>
      <c r="D100" s="81"/>
      <c r="E100" s="82"/>
      <c r="F100" s="83">
        <f>SUM(F72:F99)</f>
        <v>0</v>
      </c>
    </row>
    <row r="101" spans="1:6" ht="17.25" thickBot="1" thickTop="1">
      <c r="A101" s="84"/>
      <c r="B101" s="85" t="s">
        <v>37</v>
      </c>
      <c r="C101" s="86"/>
      <c r="D101" s="86"/>
      <c r="E101" s="86"/>
      <c r="F101" s="83">
        <f>F100*20%</f>
        <v>0</v>
      </c>
    </row>
    <row r="102" spans="1:6" ht="17.25" thickBot="1" thickTop="1">
      <c r="A102" s="84"/>
      <c r="B102" s="85" t="s">
        <v>98</v>
      </c>
      <c r="C102" s="86"/>
      <c r="D102" s="86"/>
      <c r="E102" s="86"/>
      <c r="F102" s="87">
        <f>ROUND(F100+F101,2)</f>
        <v>0</v>
      </c>
    </row>
    <row r="103" spans="1:6" ht="33" thickBot="1" thickTop="1">
      <c r="A103" s="88"/>
      <c r="B103" s="79" t="s">
        <v>99</v>
      </c>
      <c r="C103" s="86"/>
      <c r="D103" s="86"/>
      <c r="E103" s="86"/>
      <c r="F103" s="83">
        <f>ROUND(F102*2,2)</f>
        <v>0</v>
      </c>
    </row>
    <row r="104" ht="16.5" thickTop="1"/>
  </sheetData>
  <sheetProtection/>
  <mergeCells count="8">
    <mergeCell ref="B71:F71"/>
    <mergeCell ref="A68:F68"/>
    <mergeCell ref="D1:F3"/>
    <mergeCell ref="B65:E65"/>
    <mergeCell ref="A4:F4"/>
    <mergeCell ref="A7:F7"/>
    <mergeCell ref="B63:E63"/>
    <mergeCell ref="B64:E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Scanned Document</dc:title>
  <dc:subject/>
  <dc:creator>User</dc:creator>
  <cp:keywords/>
  <dc:description/>
  <cp:lastModifiedBy>usr</cp:lastModifiedBy>
  <cp:lastPrinted>2015-03-30T06:04:30Z</cp:lastPrinted>
  <dcterms:created xsi:type="dcterms:W3CDTF">2015-01-29T09:46:38Z</dcterms:created>
  <dcterms:modified xsi:type="dcterms:W3CDTF">2015-05-19T09:34:08Z</dcterms:modified>
  <cp:category/>
  <cp:version/>
  <cp:contentType/>
  <cp:contentStatus/>
</cp:coreProperties>
</file>